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sers\Загрузки\"/>
    </mc:Choice>
  </mc:AlternateContent>
  <xr:revisionPtr revIDLastSave="0" documentId="13_ncr:1_{98175EB9-5B11-4000-8914-A5FA35E173AC}" xr6:coauthVersionLast="37" xr6:coauthVersionMax="37" xr10:uidLastSave="{00000000-0000-0000-0000-000000000000}"/>
  <bookViews>
    <workbookView xWindow="0" yWindow="0" windowWidth="23400" windowHeight="960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L120" i="1" l="1"/>
  <c r="J120" i="1"/>
  <c r="I120" i="1"/>
  <c r="G120" i="1"/>
  <c r="G127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76" i="1" l="1"/>
  <c r="L157" i="1"/>
  <c r="G157" i="1"/>
  <c r="L138" i="1"/>
  <c r="L119" i="1"/>
  <c r="G119" i="1"/>
  <c r="L100" i="1"/>
  <c r="L81" i="1"/>
  <c r="L195" i="1"/>
  <c r="G195" i="1"/>
  <c r="L62" i="1"/>
  <c r="I195" i="1"/>
  <c r="J195" i="1"/>
  <c r="F195" i="1"/>
  <c r="H195" i="1"/>
  <c r="I176" i="1"/>
  <c r="G176" i="1"/>
  <c r="J176" i="1"/>
  <c r="H176" i="1"/>
  <c r="F176" i="1"/>
  <c r="F157" i="1"/>
  <c r="I157" i="1"/>
  <c r="H157" i="1"/>
  <c r="J157" i="1"/>
  <c r="F138" i="1"/>
  <c r="J138" i="1"/>
  <c r="I138" i="1"/>
  <c r="G138" i="1"/>
  <c r="H138" i="1"/>
  <c r="I119" i="1"/>
  <c r="H119" i="1"/>
  <c r="J119" i="1"/>
  <c r="F119" i="1"/>
  <c r="H100" i="1"/>
  <c r="I100" i="1"/>
  <c r="G100" i="1"/>
  <c r="F100" i="1"/>
  <c r="J100" i="1"/>
  <c r="J81" i="1"/>
  <c r="I81" i="1"/>
  <c r="F81" i="1"/>
  <c r="H81" i="1"/>
  <c r="G81" i="1"/>
  <c r="H62" i="1"/>
  <c r="J62" i="1"/>
  <c r="I62" i="1"/>
  <c r="G62" i="1"/>
  <c r="F62" i="1"/>
  <c r="H43" i="1"/>
  <c r="G43" i="1"/>
  <c r="F43" i="1"/>
  <c r="J43" i="1"/>
  <c r="I43" i="1"/>
  <c r="J24" i="1"/>
  <c r="I24" i="1"/>
  <c r="F24" i="1"/>
  <c r="H24" i="1"/>
  <c r="G24" i="1"/>
  <c r="L196" i="1" l="1"/>
  <c r="G196" i="1"/>
  <c r="H196" i="1"/>
  <c r="F196" i="1"/>
  <c r="I196" i="1"/>
  <c r="J196" i="1"/>
</calcChain>
</file>

<file path=xl/sharedStrings.xml><?xml version="1.0" encoding="utf-8"?>
<sst xmlns="http://schemas.openxmlformats.org/spreadsheetml/2006/main" count="319" uniqueCount="115">
  <si>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</si>
  <si>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</si>
  <si>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</si>
  <si>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</si>
  <si>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</si>
  <si>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</si>
  <si>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</si>
  <si>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</si>
  <si>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</si>
  <si>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</si>
  <si>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</si>
  <si>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</si>
  <si>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</si>
  <si>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</si>
  <si>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</si>
  <si>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</si>
  <si>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</si>
  <si>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</si>
  <si>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</si>
  <si>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</si>
  <si>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</si>
  <si>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</si>
  <si>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</si>
  <si>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</si>
  <si>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</si>
  <si>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</si>
  <si>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</si>
  <si>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</si>
  <si>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</si>
  <si>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</si>
  <si>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</si>
  <si>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</si>
  <si>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</si>
  <si>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</si>
  <si>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</si>
  <si>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</si>
  <si>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</si>
  <si>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</si>
  <si>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</si>
  <si>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</si>
  <si>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Бутерброд с маслом и повидлом</t>
  </si>
  <si>
    <t>Каша пшенная молочная вязкая с маслом сливочным</t>
  </si>
  <si>
    <t>Хлеб пшеничный</t>
  </si>
  <si>
    <t>Фрукт</t>
  </si>
  <si>
    <t>Суп-пюре овощной</t>
  </si>
  <si>
    <t>Птица, тушеная в соусе красном с овощами</t>
  </si>
  <si>
    <t>Рис припущенный</t>
  </si>
  <si>
    <t>Напиток лимонный</t>
  </si>
  <si>
    <t>Хлеб ржаной</t>
  </si>
  <si>
    <t>Гренки из пшеничного хлеба</t>
  </si>
  <si>
    <t>Тефтели из мяса птицы с рисом</t>
  </si>
  <si>
    <t>Пюре картофельное</t>
  </si>
  <si>
    <t>Чай с сахаром</t>
  </si>
  <si>
    <t>Соус сметанный с томатом</t>
  </si>
  <si>
    <t>Суп Крестьянский с крупой, сметаной</t>
  </si>
  <si>
    <t>Суфле из птицы</t>
  </si>
  <si>
    <t>Каша гречневая рассыпчатая</t>
  </si>
  <si>
    <t>Компот из ягод</t>
  </si>
  <si>
    <t>Мясо кур отварное (для первых блюд)</t>
  </si>
  <si>
    <t>Соус томатный</t>
  </si>
  <si>
    <t>Молоко сгущеное</t>
  </si>
  <si>
    <t>Чай с молоком</t>
  </si>
  <si>
    <t>Суп-пюре из гороха</t>
  </si>
  <si>
    <t>Тефтели мясные с рисом</t>
  </si>
  <si>
    <t>Макаронные изделия отварные с маслом</t>
  </si>
  <si>
    <t>Сок натуральный</t>
  </si>
  <si>
    <t>Плов с мясом птицы</t>
  </si>
  <si>
    <t>Чай с лимоном</t>
  </si>
  <si>
    <t>Маринад овощной</t>
  </si>
  <si>
    <t>Рассольник Ленинградский со сметаной</t>
  </si>
  <si>
    <t>Компот из свежих плодов</t>
  </si>
  <si>
    <t>Гуляш из мяса свинины</t>
  </si>
  <si>
    <t>Печенье детское (конд.изд.)</t>
  </si>
  <si>
    <t>Винегрет овощной с соленым огурцом</t>
  </si>
  <si>
    <t>Суп кудрявый с пшеном и яйцом</t>
  </si>
  <si>
    <t>Птица, тушеная в сметанном соусе</t>
  </si>
  <si>
    <t>Напиток Ягодка</t>
  </si>
  <si>
    <t>Омлет запеченный или паровой</t>
  </si>
  <si>
    <t>Бутерброд с сыром</t>
  </si>
  <si>
    <t>Салат из отварного картофеля, огурцов и репчатого лука</t>
  </si>
  <si>
    <t>Суп рыбный "Мозаика"</t>
  </si>
  <si>
    <t>Гуляш из курицы</t>
  </si>
  <si>
    <t>Компот из смеси сухофруктов</t>
  </si>
  <si>
    <t>Борщ с капустой, картофелем и сметаной</t>
  </si>
  <si>
    <t>Жаркое по-домашнему</t>
  </si>
  <si>
    <t>Каша пшеничная молочная с маслом сливочным</t>
  </si>
  <si>
    <t>Бутерброд с маслом сливочным</t>
  </si>
  <si>
    <t>Суп картофельный с бобовыми</t>
  </si>
  <si>
    <t>Фрикасе из мяса птицы со сметанным соусом</t>
  </si>
  <si>
    <t>Напиток апельсиновый</t>
  </si>
  <si>
    <t>Биточек "Уральский" мясо-капустный</t>
  </si>
  <si>
    <t>Чай ягодный</t>
  </si>
  <si>
    <t>Соус красный основной</t>
  </si>
  <si>
    <t>Суп картофельный с клецками</t>
  </si>
  <si>
    <t>Рыба, тушеная в томате с овощами</t>
  </si>
  <si>
    <t>Повидло</t>
  </si>
  <si>
    <t>Щи из свежей и морской капусты с картофелем со сметаной</t>
  </si>
  <si>
    <t>Котлета по-Хлыновски</t>
  </si>
  <si>
    <t>Салат из белокочанной капусты с яблоками и морковью</t>
  </si>
  <si>
    <t xml:space="preserve">Салат и моркови с сахаром </t>
  </si>
  <si>
    <t>Пудинг творожно-манный</t>
  </si>
  <si>
    <t>Каша рисовая молочная вязкая с маслом сливочным</t>
  </si>
  <si>
    <t>Салатиз отварного картофеля, моркови с репчатым луком, соленым огурцом, горошком и растительным маслом Степной</t>
  </si>
  <si>
    <t>Кукуруза отварная</t>
  </si>
  <si>
    <t>Тефтели рыбные</t>
  </si>
  <si>
    <t xml:space="preserve">Рис припущенный </t>
  </si>
  <si>
    <t>Кукуруза отварная с маслом растительным</t>
  </si>
  <si>
    <t>Салат из белокочанной капусты с морковью с маслом растительным</t>
  </si>
  <si>
    <t>Салат из белокочанной капусты с огурцом, Здоровье</t>
  </si>
  <si>
    <t>Запеканка из творога с рисом</t>
  </si>
  <si>
    <t>Салат из свеклы отварной</t>
  </si>
  <si>
    <t>Компот из свежих яблок</t>
  </si>
  <si>
    <t>Колбаска витаминная с соусом сметанным</t>
  </si>
  <si>
    <t>МАОУ СШ 2</t>
  </si>
  <si>
    <t>Адыева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</si>
</sst>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113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114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40</v>
      </c>
      <c r="G6" s="40">
        <v>1.76</v>
      </c>
      <c r="H6" s="40">
        <v>3</v>
      </c>
      <c r="I6" s="40">
        <v>21.19</v>
      </c>
      <c r="J6" s="40">
        <v>117.2</v>
      </c>
      <c r="K6" s="41">
        <v>815</v>
      </c>
      <c r="L6" s="40">
        <v>30.79</v>
      </c>
    </row>
    <row r="7" spans="1:12" ht="14.4" x14ac:dyDescent="0.3">
      <c r="A7" s="23"/>
      <c r="B7" s="15"/>
      <c r="C7" s="11"/>
      <c r="D7" s="6"/>
      <c r="E7" s="42" t="s">
        <v>41</v>
      </c>
      <c r="F7" s="43">
        <v>150</v>
      </c>
      <c r="G7" s="43">
        <v>6.36</v>
      </c>
      <c r="H7" s="43">
        <v>6</v>
      </c>
      <c r="I7" s="43">
        <v>32.950000000000003</v>
      </c>
      <c r="J7" s="43">
        <v>229.5</v>
      </c>
      <c r="K7" s="44">
        <v>302</v>
      </c>
      <c r="L7" s="43">
        <v>24.92</v>
      </c>
    </row>
    <row r="8" spans="1:12" ht="14.4" x14ac:dyDescent="0.3">
      <c r="A8" s="23"/>
      <c r="B8" s="15"/>
      <c r="C8" s="11"/>
      <c r="D8" s="7" t="s">
        <v>22</v>
      </c>
      <c r="E8" s="42" t="s">
        <v>91</v>
      </c>
      <c r="F8" s="43">
        <v>200</v>
      </c>
      <c r="G8" s="43">
        <v>0.1</v>
      </c>
      <c r="H8" s="43"/>
      <c r="I8" s="43">
        <v>14.97</v>
      </c>
      <c r="J8" s="43">
        <v>59.9</v>
      </c>
      <c r="K8" s="44">
        <v>971</v>
      </c>
      <c r="L8" s="43">
        <v>8.8699999999999992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1.62</v>
      </c>
      <c r="H9" s="43"/>
      <c r="I9" s="43">
        <v>9.76</v>
      </c>
      <c r="J9" s="43">
        <v>48.4</v>
      </c>
      <c r="K9" s="44">
        <v>897</v>
      </c>
      <c r="L9" s="43">
        <v>3.79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110</v>
      </c>
      <c r="G10" s="43">
        <v>0.44</v>
      </c>
      <c r="H10" s="43"/>
      <c r="I10" s="43">
        <v>10.78</v>
      </c>
      <c r="J10" s="43">
        <v>51.7</v>
      </c>
      <c r="K10" s="44">
        <v>976.03</v>
      </c>
      <c r="L10" s="43">
        <v>35.630000000000003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10.28</v>
      </c>
      <c r="H13" s="19">
        <f t="shared" si="0"/>
        <v>9</v>
      </c>
      <c r="I13" s="19">
        <f t="shared" si="0"/>
        <v>89.65</v>
      </c>
      <c r="J13" s="19">
        <f t="shared" si="0"/>
        <v>506.69999999999993</v>
      </c>
      <c r="K13" s="25"/>
      <c r="L13" s="19">
        <f t="shared" ref="L13" si="1">SUM(L6:L12)</f>
        <v>104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98</v>
      </c>
      <c r="F14" s="43">
        <v>60</v>
      </c>
      <c r="G14" s="43">
        <v>0.96</v>
      </c>
      <c r="H14" s="43">
        <v>3</v>
      </c>
      <c r="I14" s="43">
        <v>6.06</v>
      </c>
      <c r="J14" s="43">
        <v>56.3</v>
      </c>
      <c r="K14" s="44">
        <v>1024</v>
      </c>
      <c r="L14" s="43">
        <v>8.6</v>
      </c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2.02</v>
      </c>
      <c r="H15" s="43">
        <v>4</v>
      </c>
      <c r="I15" s="43">
        <v>12.62</v>
      </c>
      <c r="J15" s="43">
        <v>118</v>
      </c>
      <c r="K15" s="44">
        <v>1016</v>
      </c>
      <c r="L15" s="43">
        <v>16.760000000000002</v>
      </c>
    </row>
    <row r="16" spans="1:12" ht="14.4" x14ac:dyDescent="0.3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22.09</v>
      </c>
      <c r="H16" s="43">
        <v>8</v>
      </c>
      <c r="I16" s="43">
        <v>4.37</v>
      </c>
      <c r="J16" s="43">
        <v>174.4</v>
      </c>
      <c r="K16" s="44">
        <v>1079</v>
      </c>
      <c r="L16" s="43">
        <v>76.37</v>
      </c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3.35</v>
      </c>
      <c r="H17" s="43">
        <v>5</v>
      </c>
      <c r="I17" s="43">
        <v>35.01</v>
      </c>
      <c r="J17" s="43">
        <v>220.5</v>
      </c>
      <c r="K17" s="44">
        <v>512</v>
      </c>
      <c r="L17" s="43">
        <v>13.96</v>
      </c>
    </row>
    <row r="18" spans="1:12" ht="14.4" x14ac:dyDescent="0.3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0.14000000000000001</v>
      </c>
      <c r="H18" s="43"/>
      <c r="I18" s="43">
        <v>24.43</v>
      </c>
      <c r="J18" s="43">
        <v>101.2</v>
      </c>
      <c r="K18" s="44">
        <v>699</v>
      </c>
      <c r="L18" s="43">
        <v>14.82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1.62</v>
      </c>
      <c r="H19" s="43"/>
      <c r="I19" s="43">
        <v>9.76</v>
      </c>
      <c r="J19" s="43">
        <v>48.4</v>
      </c>
      <c r="K19" s="44">
        <v>897</v>
      </c>
      <c r="L19" s="43">
        <v>3.12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1.7</v>
      </c>
      <c r="H20" s="43">
        <v>1</v>
      </c>
      <c r="I20" s="43">
        <v>8.5</v>
      </c>
      <c r="J20" s="43">
        <v>51.8</v>
      </c>
      <c r="K20" s="44">
        <v>1148</v>
      </c>
      <c r="L20" s="43">
        <v>3.4</v>
      </c>
    </row>
    <row r="21" spans="1:12" ht="14.4" x14ac:dyDescent="0.3">
      <c r="A21" s="23"/>
      <c r="B21" s="15"/>
      <c r="C21" s="11"/>
      <c r="D21" s="6"/>
      <c r="E21" s="42" t="s">
        <v>49</v>
      </c>
      <c r="F21" s="43">
        <v>10</v>
      </c>
      <c r="G21" s="43">
        <v>1.3</v>
      </c>
      <c r="H21" s="43"/>
      <c r="I21" s="43">
        <v>7.81</v>
      </c>
      <c r="J21" s="43">
        <v>40</v>
      </c>
      <c r="K21" s="44">
        <v>943</v>
      </c>
      <c r="L21" s="43">
        <v>2.97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33.18</v>
      </c>
      <c r="H23" s="19">
        <f t="shared" si="2"/>
        <v>21</v>
      </c>
      <c r="I23" s="19">
        <f t="shared" si="2"/>
        <v>108.56000000000002</v>
      </c>
      <c r="J23" s="19">
        <f t="shared" si="2"/>
        <v>810.6</v>
      </c>
      <c r="K23" s="25"/>
      <c r="L23" s="19">
        <f t="shared" ref="L23" si="3">SUM(L14:L22)</f>
        <v>140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1270</v>
      </c>
      <c r="G24" s="32">
        <f t="shared" ref="G24:J24" si="4">G13+G23</f>
        <v>43.46</v>
      </c>
      <c r="H24" s="32">
        <f t="shared" si="4"/>
        <v>30</v>
      </c>
      <c r="I24" s="32">
        <f t="shared" si="4"/>
        <v>198.21000000000004</v>
      </c>
      <c r="J24" s="32">
        <f t="shared" si="4"/>
        <v>1317.3</v>
      </c>
      <c r="K24" s="32"/>
      <c r="L24" s="32">
        <f t="shared" ref="L24" si="5">L13+L23</f>
        <v>244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70</v>
      </c>
      <c r="G25" s="40">
        <v>11.87</v>
      </c>
      <c r="H25" s="40">
        <v>10</v>
      </c>
      <c r="I25" s="40">
        <v>9.61</v>
      </c>
      <c r="J25" s="40">
        <v>178.4</v>
      </c>
      <c r="K25" s="41">
        <v>1085.01</v>
      </c>
      <c r="L25" s="40">
        <v>45.96</v>
      </c>
    </row>
    <row r="26" spans="1:12" ht="14.4" x14ac:dyDescent="0.3">
      <c r="A26" s="14"/>
      <c r="B26" s="15"/>
      <c r="C26" s="11"/>
      <c r="D26" s="6"/>
      <c r="E26" s="42" t="s">
        <v>51</v>
      </c>
      <c r="F26" s="43">
        <v>150</v>
      </c>
      <c r="G26" s="43">
        <v>3.29</v>
      </c>
      <c r="H26" s="43">
        <v>5</v>
      </c>
      <c r="I26" s="43">
        <v>22.09</v>
      </c>
      <c r="J26" s="43">
        <v>147.69999999999999</v>
      </c>
      <c r="K26" s="44">
        <v>995</v>
      </c>
      <c r="L26" s="43">
        <v>37.229999999999997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/>
      <c r="H27" s="43"/>
      <c r="I27" s="43">
        <v>14.97</v>
      </c>
      <c r="J27" s="43">
        <v>59.9</v>
      </c>
      <c r="K27" s="44">
        <v>828</v>
      </c>
      <c r="L27" s="43">
        <v>4.66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2.4300000000000002</v>
      </c>
      <c r="H28" s="43"/>
      <c r="I28" s="43">
        <v>14.64</v>
      </c>
      <c r="J28" s="43">
        <v>72.599999999999994</v>
      </c>
      <c r="K28" s="44">
        <v>897</v>
      </c>
      <c r="L28" s="43">
        <v>4.84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48</v>
      </c>
      <c r="F30" s="43">
        <v>30</v>
      </c>
      <c r="G30" s="43">
        <v>2.5499999999999998</v>
      </c>
      <c r="H30" s="43">
        <v>1</v>
      </c>
      <c r="I30" s="43">
        <v>12.75</v>
      </c>
      <c r="J30" s="43">
        <v>77.7</v>
      </c>
      <c r="K30" s="44">
        <v>1148</v>
      </c>
      <c r="L30" s="43">
        <v>5.29</v>
      </c>
    </row>
    <row r="31" spans="1:12" ht="14.4" x14ac:dyDescent="0.3">
      <c r="A31" s="14"/>
      <c r="B31" s="15"/>
      <c r="C31" s="11"/>
      <c r="D31" s="6"/>
      <c r="E31" s="42" t="s">
        <v>53</v>
      </c>
      <c r="F31" s="43">
        <v>30</v>
      </c>
      <c r="G31" s="43">
        <v>0.42</v>
      </c>
      <c r="H31" s="43">
        <v>2</v>
      </c>
      <c r="I31" s="43">
        <v>2.02</v>
      </c>
      <c r="J31" s="43">
        <v>23.7</v>
      </c>
      <c r="K31" s="44">
        <v>600.01</v>
      </c>
      <c r="L31" s="43">
        <v>6.02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20.560000000000002</v>
      </c>
      <c r="H32" s="19">
        <f t="shared" ref="H32" si="7">SUM(H25:H31)</f>
        <v>18</v>
      </c>
      <c r="I32" s="19">
        <f t="shared" ref="I32" si="8">SUM(I25:I31)</f>
        <v>76.08</v>
      </c>
      <c r="J32" s="19">
        <f t="shared" ref="J32:L32" si="9">SUM(J25:J31)</f>
        <v>560.00000000000011</v>
      </c>
      <c r="K32" s="25"/>
      <c r="L32" s="19">
        <f t="shared" si="9"/>
        <v>104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99</v>
      </c>
      <c r="F33" s="43">
        <v>60</v>
      </c>
      <c r="G33" s="43">
        <v>0.83</v>
      </c>
      <c r="H33" s="43">
        <v>1</v>
      </c>
      <c r="I33" s="43">
        <v>6.72</v>
      </c>
      <c r="J33" s="43">
        <v>36.799999999999997</v>
      </c>
      <c r="K33" s="44">
        <v>1163</v>
      </c>
      <c r="L33" s="43">
        <v>15</v>
      </c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2.38</v>
      </c>
      <c r="H34" s="43">
        <v>5</v>
      </c>
      <c r="I34" s="43">
        <v>13.14</v>
      </c>
      <c r="J34" s="43">
        <v>109.6</v>
      </c>
      <c r="K34" s="44">
        <v>1058</v>
      </c>
      <c r="L34" s="43">
        <v>15.92</v>
      </c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14.29</v>
      </c>
      <c r="H35" s="43">
        <v>6</v>
      </c>
      <c r="I35" s="43">
        <v>11.65</v>
      </c>
      <c r="J35" s="43">
        <v>156.4</v>
      </c>
      <c r="K35" s="44">
        <v>1067</v>
      </c>
      <c r="L35" s="43">
        <v>62.53</v>
      </c>
    </row>
    <row r="36" spans="1:12" ht="14.4" x14ac:dyDescent="0.3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5.72</v>
      </c>
      <c r="H36" s="43">
        <v>6</v>
      </c>
      <c r="I36" s="43">
        <v>29.48</v>
      </c>
      <c r="J36" s="43">
        <v>204.2</v>
      </c>
      <c r="K36" s="44">
        <v>998</v>
      </c>
      <c r="L36" s="43">
        <v>21.97</v>
      </c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43"/>
      <c r="H37" s="43"/>
      <c r="I37" s="43">
        <v>19.96</v>
      </c>
      <c r="J37" s="43">
        <v>79.8</v>
      </c>
      <c r="K37" s="44">
        <v>917.02</v>
      </c>
      <c r="L37" s="43">
        <v>9.6300000000000008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20</v>
      </c>
      <c r="G38" s="43">
        <v>2.13</v>
      </c>
      <c r="H38" s="43">
        <v>1</v>
      </c>
      <c r="I38" s="43">
        <v>8.7100000000000009</v>
      </c>
      <c r="J38" s="43">
        <v>54.8</v>
      </c>
      <c r="K38" s="44">
        <v>894.01</v>
      </c>
      <c r="L38" s="43">
        <v>3.53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1.7</v>
      </c>
      <c r="H39" s="43">
        <v>1</v>
      </c>
      <c r="I39" s="43">
        <v>8.5</v>
      </c>
      <c r="J39" s="43">
        <v>51.8</v>
      </c>
      <c r="K39" s="44">
        <v>1147</v>
      </c>
      <c r="L39" s="43">
        <v>4.17</v>
      </c>
    </row>
    <row r="40" spans="1:12" ht="14.4" x14ac:dyDescent="0.3">
      <c r="A40" s="14"/>
      <c r="B40" s="15"/>
      <c r="C40" s="11"/>
      <c r="D40" s="6"/>
      <c r="E40" s="42" t="s">
        <v>58</v>
      </c>
      <c r="F40" s="43">
        <v>5</v>
      </c>
      <c r="G40" s="43">
        <v>1.1399999999999999</v>
      </c>
      <c r="H40" s="43">
        <v>1</v>
      </c>
      <c r="I40" s="43">
        <v>0.04</v>
      </c>
      <c r="J40" s="43">
        <v>11.8</v>
      </c>
      <c r="K40" s="44">
        <v>1052</v>
      </c>
      <c r="L40" s="43">
        <v>4.4800000000000004</v>
      </c>
    </row>
    <row r="41" spans="1:12" ht="14.4" x14ac:dyDescent="0.3">
      <c r="A41" s="14"/>
      <c r="B41" s="15"/>
      <c r="C41" s="11"/>
      <c r="D41" s="6"/>
      <c r="E41" s="42" t="s">
        <v>59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44">
        <v>1126</v>
      </c>
      <c r="L41" s="43">
        <v>2.77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28.31</v>
      </c>
      <c r="H42" s="19">
        <f t="shared" ref="H42" si="11">SUM(H33:H41)</f>
        <v>22</v>
      </c>
      <c r="I42" s="19">
        <f t="shared" ref="I42" si="12">SUM(I33:I41)</f>
        <v>99.36</v>
      </c>
      <c r="J42" s="19">
        <f t="shared" ref="J42:L42" si="13">SUM(J33:J41)</f>
        <v>716.29999999999984</v>
      </c>
      <c r="K42" s="25"/>
      <c r="L42" s="19">
        <f t="shared" si="13"/>
        <v>139.99999999999997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1275</v>
      </c>
      <c r="G43" s="32">
        <f t="shared" ref="G43" si="14">G32+G42</f>
        <v>48.870000000000005</v>
      </c>
      <c r="H43" s="32">
        <f t="shared" ref="H43" si="15">H32+H42</f>
        <v>40</v>
      </c>
      <c r="I43" s="32">
        <f t="shared" ref="I43" si="16">I32+I42</f>
        <v>175.44</v>
      </c>
      <c r="J43" s="32">
        <f t="shared" ref="J43:L43" si="17">J32+J42</f>
        <v>1276.3</v>
      </c>
      <c r="K43" s="32"/>
      <c r="L43" s="32">
        <f t="shared" si="17"/>
        <v>243.99999999999997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100</v>
      </c>
      <c r="F44" s="40">
        <v>100</v>
      </c>
      <c r="G44" s="40">
        <v>14.98</v>
      </c>
      <c r="H44" s="40">
        <v>9</v>
      </c>
      <c r="I44" s="40">
        <v>15.96</v>
      </c>
      <c r="J44" s="40">
        <v>237</v>
      </c>
      <c r="K44" s="41">
        <v>1073</v>
      </c>
      <c r="L44" s="40">
        <v>60.82</v>
      </c>
    </row>
    <row r="45" spans="1:12" ht="14.4" x14ac:dyDescent="0.3">
      <c r="A45" s="23"/>
      <c r="B45" s="15"/>
      <c r="C45" s="11"/>
      <c r="D45" s="6"/>
      <c r="E45" s="42" t="s">
        <v>101</v>
      </c>
      <c r="F45" s="43">
        <v>150</v>
      </c>
      <c r="G45" s="43">
        <v>2.36</v>
      </c>
      <c r="H45" s="43">
        <v>3</v>
      </c>
      <c r="I45" s="43">
        <v>29.17</v>
      </c>
      <c r="J45" s="43">
        <v>155.4</v>
      </c>
      <c r="K45" s="44">
        <v>874</v>
      </c>
      <c r="L45" s="43">
        <v>20.2</v>
      </c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1.36</v>
      </c>
      <c r="H46" s="43">
        <v>2</v>
      </c>
      <c r="I46" s="43">
        <v>17.18</v>
      </c>
      <c r="J46" s="43">
        <v>88.1</v>
      </c>
      <c r="K46" s="44">
        <v>854</v>
      </c>
      <c r="L46" s="43">
        <v>9.44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1.62</v>
      </c>
      <c r="H47" s="43"/>
      <c r="I47" s="43">
        <v>9.76</v>
      </c>
      <c r="J47" s="43">
        <v>48.4</v>
      </c>
      <c r="K47" s="44">
        <v>897</v>
      </c>
      <c r="L47" s="43">
        <v>2.88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60</v>
      </c>
      <c r="F49" s="43">
        <v>20</v>
      </c>
      <c r="G49" s="43">
        <v>1.58</v>
      </c>
      <c r="H49" s="43">
        <v>2</v>
      </c>
      <c r="I49" s="43">
        <v>10.88</v>
      </c>
      <c r="J49" s="43">
        <v>64.2</v>
      </c>
      <c r="K49" s="44">
        <v>902</v>
      </c>
      <c r="L49" s="43">
        <v>10.66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>SUM(G44:G50)</f>
        <v>21.9</v>
      </c>
      <c r="H51" s="19">
        <f>SUM(H44:H50)</f>
        <v>16</v>
      </c>
      <c r="I51" s="19">
        <f>SUM(I44:I50)</f>
        <v>82.95</v>
      </c>
      <c r="J51" s="19">
        <f>SUM(J44:J50)</f>
        <v>593.1</v>
      </c>
      <c r="K51" s="25"/>
      <c r="L51" s="19">
        <f t="shared" ref="L51" si="18">SUM(L44:L50)</f>
        <v>103.99999999999999</v>
      </c>
    </row>
    <row r="52" spans="1:12" ht="39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102</v>
      </c>
      <c r="F52" s="43">
        <v>60</v>
      </c>
      <c r="G52" s="43">
        <v>1.1399999999999999</v>
      </c>
      <c r="H52" s="43">
        <v>6</v>
      </c>
      <c r="I52" s="43">
        <v>5.27</v>
      </c>
      <c r="J52" s="43">
        <v>81.5</v>
      </c>
      <c r="K52" s="44">
        <v>25</v>
      </c>
      <c r="L52" s="43">
        <v>16.84</v>
      </c>
    </row>
    <row r="53" spans="1:12" ht="14.4" x14ac:dyDescent="0.3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6.17</v>
      </c>
      <c r="H53" s="43">
        <v>2</v>
      </c>
      <c r="I53" s="43">
        <v>18.100000000000001</v>
      </c>
      <c r="J53" s="43">
        <v>108.3</v>
      </c>
      <c r="K53" s="44">
        <v>1049</v>
      </c>
      <c r="L53" s="43">
        <v>9.73</v>
      </c>
    </row>
    <row r="54" spans="1:12" ht="14.4" x14ac:dyDescent="0.3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10.85</v>
      </c>
      <c r="H54" s="43">
        <v>21</v>
      </c>
      <c r="I54" s="43">
        <v>7.19</v>
      </c>
      <c r="J54" s="43">
        <v>262.3</v>
      </c>
      <c r="K54" s="44">
        <v>1062</v>
      </c>
      <c r="L54" s="43">
        <v>72.239999999999995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5.92</v>
      </c>
      <c r="H55" s="43">
        <v>5</v>
      </c>
      <c r="I55" s="43">
        <v>35.96</v>
      </c>
      <c r="J55" s="43">
        <v>220.4</v>
      </c>
      <c r="K55" s="44">
        <v>516</v>
      </c>
      <c r="L55" s="43">
        <v>8.3800000000000008</v>
      </c>
    </row>
    <row r="56" spans="1:12" ht="14.4" x14ac:dyDescent="0.3">
      <c r="A56" s="23"/>
      <c r="B56" s="15"/>
      <c r="C56" s="11"/>
      <c r="D56" s="7" t="s">
        <v>30</v>
      </c>
      <c r="E56" s="42" t="s">
        <v>65</v>
      </c>
      <c r="F56" s="43">
        <v>200</v>
      </c>
      <c r="G56" s="43"/>
      <c r="H56" s="43"/>
      <c r="I56" s="43">
        <v>22.4</v>
      </c>
      <c r="J56" s="43">
        <v>95</v>
      </c>
      <c r="K56" s="44">
        <v>707</v>
      </c>
      <c r="L56" s="43">
        <v>24.65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1.7</v>
      </c>
      <c r="H58" s="43">
        <v>1</v>
      </c>
      <c r="I58" s="43">
        <v>8.5</v>
      </c>
      <c r="J58" s="43">
        <v>51.8</v>
      </c>
      <c r="K58" s="44">
        <v>1148</v>
      </c>
      <c r="L58" s="43">
        <v>3.53</v>
      </c>
    </row>
    <row r="59" spans="1:12" ht="14.4" x14ac:dyDescent="0.3">
      <c r="A59" s="23"/>
      <c r="B59" s="15"/>
      <c r="C59" s="11"/>
      <c r="D59" s="6"/>
      <c r="E59" s="42" t="s">
        <v>49</v>
      </c>
      <c r="F59" s="43">
        <v>15</v>
      </c>
      <c r="G59" s="43">
        <v>1.94</v>
      </c>
      <c r="H59" s="43"/>
      <c r="I59" s="43">
        <v>11.71</v>
      </c>
      <c r="J59" s="43">
        <v>60</v>
      </c>
      <c r="K59" s="44">
        <v>943</v>
      </c>
      <c r="L59" s="43">
        <v>4.63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735</v>
      </c>
      <c r="G61" s="19">
        <f t="shared" ref="G61" si="19">SUM(G52:G60)</f>
        <v>27.72</v>
      </c>
      <c r="H61" s="19">
        <f t="shared" ref="H61" si="20">SUM(H52:H60)</f>
        <v>35</v>
      </c>
      <c r="I61" s="19">
        <f t="shared" ref="I61" si="21">SUM(I52:I60)</f>
        <v>109.13000000000002</v>
      </c>
      <c r="J61" s="19">
        <f t="shared" ref="J61:L61" si="22">SUM(J52:J60)</f>
        <v>879.3</v>
      </c>
      <c r="K61" s="25"/>
      <c r="L61" s="19">
        <f t="shared" si="22"/>
        <v>140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1225</v>
      </c>
      <c r="G62" s="32">
        <f t="shared" ref="G62" si="23">G51+G61</f>
        <v>49.62</v>
      </c>
      <c r="H62" s="32">
        <f t="shared" ref="H62" si="24">H51+H61</f>
        <v>51</v>
      </c>
      <c r="I62" s="32">
        <f t="shared" ref="I62" si="25">I51+I61</f>
        <v>192.08000000000004</v>
      </c>
      <c r="J62" s="32">
        <f t="shared" ref="J62:L62" si="26">J51+J61</f>
        <v>1472.4</v>
      </c>
      <c r="K62" s="32"/>
      <c r="L62" s="32">
        <f t="shared" si="26"/>
        <v>244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16.260000000000002</v>
      </c>
      <c r="H63" s="40">
        <v>9</v>
      </c>
      <c r="I63" s="40">
        <v>40.78</v>
      </c>
      <c r="J63" s="40">
        <v>307.89999999999998</v>
      </c>
      <c r="K63" s="41">
        <v>1075</v>
      </c>
      <c r="L63" s="40">
        <v>66.430000000000007</v>
      </c>
    </row>
    <row r="64" spans="1:12" ht="14.4" x14ac:dyDescent="0.3">
      <c r="A64" s="23"/>
      <c r="B64" s="15"/>
      <c r="C64" s="11"/>
      <c r="D64" s="6"/>
      <c r="E64" s="42" t="s">
        <v>103</v>
      </c>
      <c r="F64" s="43">
        <v>30</v>
      </c>
      <c r="G64" s="43">
        <v>3.4</v>
      </c>
      <c r="H64" s="43">
        <v>3</v>
      </c>
      <c r="I64" s="43">
        <v>19.8</v>
      </c>
      <c r="J64" s="43">
        <v>40.5</v>
      </c>
      <c r="K64" s="44">
        <v>604</v>
      </c>
      <c r="L64" s="43">
        <v>17.27</v>
      </c>
    </row>
    <row r="65" spans="1:12" ht="14.4" x14ac:dyDescent="0.3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0.06</v>
      </c>
      <c r="H65" s="43"/>
      <c r="I65" s="43">
        <v>15.16</v>
      </c>
      <c r="J65" s="43">
        <v>59.9</v>
      </c>
      <c r="K65" s="44">
        <v>686</v>
      </c>
      <c r="L65" s="43">
        <v>9.4700000000000006</v>
      </c>
    </row>
    <row r="66" spans="1:12" ht="14.4" x14ac:dyDescent="0.3">
      <c r="A66" s="23"/>
      <c r="B66" s="15"/>
      <c r="C66" s="11"/>
      <c r="D66" s="7" t="s">
        <v>23</v>
      </c>
      <c r="E66" s="42" t="s">
        <v>48</v>
      </c>
      <c r="F66" s="43">
        <v>30</v>
      </c>
      <c r="G66" s="43">
        <v>2.5499999999999998</v>
      </c>
      <c r="H66" s="43">
        <v>1</v>
      </c>
      <c r="I66" s="43">
        <v>12.75</v>
      </c>
      <c r="J66" s="43">
        <v>77.7</v>
      </c>
      <c r="K66" s="44">
        <v>1148</v>
      </c>
      <c r="L66" s="43">
        <v>5.86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42</v>
      </c>
      <c r="F68" s="43">
        <v>30</v>
      </c>
      <c r="G68" s="43">
        <v>2.4300000000000002</v>
      </c>
      <c r="H68" s="43"/>
      <c r="I68" s="43">
        <v>14.65</v>
      </c>
      <c r="J68" s="43">
        <v>72.599999999999994</v>
      </c>
      <c r="K68" s="44">
        <v>897</v>
      </c>
      <c r="L68" s="43">
        <v>4.97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24.7</v>
      </c>
      <c r="H70" s="19">
        <f t="shared" ref="H70" si="28">SUM(H63:H69)</f>
        <v>13</v>
      </c>
      <c r="I70" s="19">
        <f t="shared" ref="I70" si="29">SUM(I63:I69)</f>
        <v>103.14</v>
      </c>
      <c r="J70" s="19">
        <f t="shared" ref="J70:L70" si="30">SUM(J63:J69)</f>
        <v>558.59999999999991</v>
      </c>
      <c r="K70" s="25"/>
      <c r="L70" s="19">
        <f t="shared" si="30"/>
        <v>104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60</v>
      </c>
      <c r="G71" s="43">
        <v>0.56999999999999995</v>
      </c>
      <c r="H71" s="43">
        <v>6</v>
      </c>
      <c r="I71" s="43">
        <v>4.97</v>
      </c>
      <c r="J71" s="43">
        <v>76.8</v>
      </c>
      <c r="K71" s="44">
        <v>817</v>
      </c>
      <c r="L71" s="43">
        <v>11.98</v>
      </c>
    </row>
    <row r="72" spans="1:12" ht="14.4" x14ac:dyDescent="0.3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2.11</v>
      </c>
      <c r="H72" s="43">
        <v>5</v>
      </c>
      <c r="I72" s="43">
        <v>15.01</v>
      </c>
      <c r="J72" s="43">
        <v>118.9</v>
      </c>
      <c r="K72" s="44">
        <v>1030</v>
      </c>
      <c r="L72" s="43">
        <v>17.670000000000002</v>
      </c>
    </row>
    <row r="73" spans="1:12" ht="14.4" x14ac:dyDescent="0.3">
      <c r="A73" s="23"/>
      <c r="B73" s="15"/>
      <c r="C73" s="11"/>
      <c r="D73" s="7" t="s">
        <v>28</v>
      </c>
      <c r="E73" s="42" t="s">
        <v>104</v>
      </c>
      <c r="F73" s="43">
        <v>90</v>
      </c>
      <c r="G73" s="43">
        <v>11.39</v>
      </c>
      <c r="H73" s="43">
        <v>5</v>
      </c>
      <c r="I73" s="43">
        <v>11.83</v>
      </c>
      <c r="J73" s="43">
        <v>140.80000000000001</v>
      </c>
      <c r="K73" s="44">
        <v>1063</v>
      </c>
      <c r="L73" s="43">
        <v>52.81</v>
      </c>
    </row>
    <row r="74" spans="1:12" ht="14.4" x14ac:dyDescent="0.3">
      <c r="A74" s="23"/>
      <c r="B74" s="15"/>
      <c r="C74" s="11"/>
      <c r="D74" s="7" t="s">
        <v>29</v>
      </c>
      <c r="E74" s="42" t="s">
        <v>51</v>
      </c>
      <c r="F74" s="43">
        <v>150</v>
      </c>
      <c r="G74" s="43">
        <v>3.29</v>
      </c>
      <c r="H74" s="43">
        <v>5</v>
      </c>
      <c r="I74" s="43">
        <v>22.09</v>
      </c>
      <c r="J74" s="43">
        <v>147.69999999999999</v>
      </c>
      <c r="K74" s="44">
        <v>995</v>
      </c>
      <c r="L74" s="43">
        <v>35.03</v>
      </c>
    </row>
    <row r="75" spans="1:12" ht="14.4" x14ac:dyDescent="0.3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0.16</v>
      </c>
      <c r="H75" s="43"/>
      <c r="I75" s="43">
        <v>23.88</v>
      </c>
      <c r="J75" s="43">
        <v>99.1</v>
      </c>
      <c r="K75" s="44">
        <v>390</v>
      </c>
      <c r="L75" s="43">
        <v>12.31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1.62</v>
      </c>
      <c r="H76" s="43"/>
      <c r="I76" s="43">
        <v>9.76</v>
      </c>
      <c r="J76" s="43">
        <v>48.4</v>
      </c>
      <c r="K76" s="44">
        <v>897</v>
      </c>
      <c r="L76" s="43">
        <v>3.04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1.7</v>
      </c>
      <c r="H77" s="43">
        <v>1</v>
      </c>
      <c r="I77" s="43">
        <v>8.5</v>
      </c>
      <c r="J77" s="43">
        <v>51.8</v>
      </c>
      <c r="K77" s="44">
        <v>1148</v>
      </c>
      <c r="L77" s="43">
        <v>3.31</v>
      </c>
    </row>
    <row r="78" spans="1:12" ht="14.4" x14ac:dyDescent="0.3">
      <c r="A78" s="23"/>
      <c r="B78" s="15"/>
      <c r="C78" s="11"/>
      <c r="D78" s="6"/>
      <c r="E78" s="42" t="s">
        <v>58</v>
      </c>
      <c r="F78" s="43">
        <v>5</v>
      </c>
      <c r="G78" s="43">
        <v>1.1399999999999999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3.85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1">SUM(G71:G79)</f>
        <v>21.98</v>
      </c>
      <c r="H80" s="19">
        <f t="shared" ref="H80" si="32">SUM(H71:H79)</f>
        <v>23</v>
      </c>
      <c r="I80" s="19">
        <f t="shared" ref="I80" si="33">SUM(I71:I79)</f>
        <v>96.080000000000013</v>
      </c>
      <c r="J80" s="19">
        <f t="shared" ref="J80:L80" si="34">SUM(J71:J79)</f>
        <v>695.29999999999984</v>
      </c>
      <c r="K80" s="25"/>
      <c r="L80" s="19">
        <f t="shared" si="34"/>
        <v>140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1245</v>
      </c>
      <c r="G81" s="32">
        <f t="shared" ref="G81" si="35">G70+G80</f>
        <v>46.68</v>
      </c>
      <c r="H81" s="32">
        <f t="shared" ref="H81" si="36">H70+H80</f>
        <v>36</v>
      </c>
      <c r="I81" s="32">
        <f t="shared" ref="I81" si="37">I70+I80</f>
        <v>199.22000000000003</v>
      </c>
      <c r="J81" s="32">
        <f t="shared" ref="J81:L81" si="38">J70+J80</f>
        <v>1253.8999999999996</v>
      </c>
      <c r="K81" s="32"/>
      <c r="L81" s="32">
        <f t="shared" si="38"/>
        <v>244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90</v>
      </c>
      <c r="G82" s="40">
        <v>12.02</v>
      </c>
      <c r="H82" s="40">
        <v>22</v>
      </c>
      <c r="I82" s="40">
        <v>3.49</v>
      </c>
      <c r="J82" s="40">
        <v>247.5</v>
      </c>
      <c r="K82" s="41">
        <v>437.01</v>
      </c>
      <c r="L82" s="40">
        <v>75.41</v>
      </c>
    </row>
    <row r="83" spans="1:12" ht="14.4" x14ac:dyDescent="0.3">
      <c r="A83" s="23"/>
      <c r="B83" s="15"/>
      <c r="C83" s="11"/>
      <c r="D83" s="6"/>
      <c r="E83" s="42" t="s">
        <v>64</v>
      </c>
      <c r="F83" s="43">
        <v>150</v>
      </c>
      <c r="G83" s="43">
        <v>5.92</v>
      </c>
      <c r="H83" s="43">
        <v>5</v>
      </c>
      <c r="I83" s="43">
        <v>35.96</v>
      </c>
      <c r="J83" s="43">
        <v>220.4</v>
      </c>
      <c r="K83" s="44">
        <v>516</v>
      </c>
      <c r="L83" s="43">
        <v>13.45</v>
      </c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/>
      <c r="H84" s="43"/>
      <c r="I84" s="43">
        <v>14.97</v>
      </c>
      <c r="J84" s="43">
        <v>59.9</v>
      </c>
      <c r="K84" s="44">
        <v>828</v>
      </c>
      <c r="L84" s="43">
        <v>4.3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3.24</v>
      </c>
      <c r="H85" s="43"/>
      <c r="I85" s="43">
        <v>19.52</v>
      </c>
      <c r="J85" s="43">
        <v>96.8</v>
      </c>
      <c r="K85" s="44">
        <v>897</v>
      </c>
      <c r="L85" s="43">
        <v>5.96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48</v>
      </c>
      <c r="F87" s="43">
        <v>30</v>
      </c>
      <c r="G87" s="43">
        <v>2.5499999999999998</v>
      </c>
      <c r="H87" s="43">
        <v>1</v>
      </c>
      <c r="I87" s="43">
        <v>12.75</v>
      </c>
      <c r="J87" s="43">
        <v>77.7</v>
      </c>
      <c r="K87" s="44">
        <v>1148</v>
      </c>
      <c r="L87" s="43">
        <v>4.88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9">SUM(G82:G88)</f>
        <v>23.73</v>
      </c>
      <c r="H89" s="19">
        <f t="shared" ref="H89" si="40">SUM(H82:H88)</f>
        <v>28</v>
      </c>
      <c r="I89" s="19">
        <f t="shared" ref="I89" si="41">SUM(I82:I88)</f>
        <v>86.69</v>
      </c>
      <c r="J89" s="19">
        <f t="shared" ref="J89:L89" si="42">SUM(J82:J88)</f>
        <v>702.3</v>
      </c>
      <c r="K89" s="25"/>
      <c r="L89" s="19">
        <f t="shared" si="42"/>
        <v>103.99999999999999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1.44</v>
      </c>
      <c r="H90" s="43">
        <v>4</v>
      </c>
      <c r="I90" s="43">
        <v>5.83</v>
      </c>
      <c r="J90" s="43">
        <v>67.7</v>
      </c>
      <c r="K90" s="44">
        <v>951</v>
      </c>
      <c r="L90" s="43">
        <v>13.8</v>
      </c>
    </row>
    <row r="91" spans="1:12" ht="14.4" x14ac:dyDescent="0.3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3.35</v>
      </c>
      <c r="H91" s="43">
        <v>3</v>
      </c>
      <c r="I91" s="43">
        <v>16.54</v>
      </c>
      <c r="J91" s="43">
        <v>110.7</v>
      </c>
      <c r="K91" s="44">
        <v>1152</v>
      </c>
      <c r="L91" s="43">
        <v>18.760000000000002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22.28</v>
      </c>
      <c r="H92" s="43">
        <v>8</v>
      </c>
      <c r="I92" s="43">
        <v>2.8</v>
      </c>
      <c r="J92" s="43">
        <v>159.5</v>
      </c>
      <c r="K92" s="44">
        <v>1168</v>
      </c>
      <c r="L92" s="43">
        <v>76.290000000000006</v>
      </c>
    </row>
    <row r="93" spans="1:12" ht="14.4" x14ac:dyDescent="0.3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3.35</v>
      </c>
      <c r="H93" s="43">
        <v>5</v>
      </c>
      <c r="I93" s="43">
        <v>35.01</v>
      </c>
      <c r="J93" s="43">
        <v>220.5</v>
      </c>
      <c r="K93" s="44">
        <v>512</v>
      </c>
      <c r="L93" s="43">
        <v>13.83</v>
      </c>
    </row>
    <row r="94" spans="1:12" ht="14.4" x14ac:dyDescent="0.3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0.12</v>
      </c>
      <c r="H94" s="43"/>
      <c r="I94" s="43">
        <v>14.85</v>
      </c>
      <c r="J94" s="43">
        <v>61.1</v>
      </c>
      <c r="K94" s="44">
        <v>930</v>
      </c>
      <c r="L94" s="43">
        <v>6.64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20</v>
      </c>
      <c r="G95" s="43">
        <v>1.62</v>
      </c>
      <c r="H95" s="43"/>
      <c r="I95" s="43">
        <v>9.76</v>
      </c>
      <c r="J95" s="43">
        <v>48.4</v>
      </c>
      <c r="K95" s="44">
        <v>897</v>
      </c>
      <c r="L95" s="43">
        <v>3.1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20</v>
      </c>
      <c r="G96" s="43">
        <v>1.7</v>
      </c>
      <c r="H96" s="43">
        <v>1</v>
      </c>
      <c r="I96" s="43">
        <v>8.5</v>
      </c>
      <c r="J96" s="43">
        <v>51.8</v>
      </c>
      <c r="K96" s="44">
        <v>1148</v>
      </c>
      <c r="L96" s="43">
        <v>3.65</v>
      </c>
    </row>
    <row r="97" spans="1:12" ht="14.4" x14ac:dyDescent="0.3">
      <c r="A97" s="23"/>
      <c r="B97" s="15"/>
      <c r="C97" s="11"/>
      <c r="D97" s="6"/>
      <c r="E97" s="42" t="s">
        <v>58</v>
      </c>
      <c r="F97" s="43">
        <v>5</v>
      </c>
      <c r="G97" s="43">
        <v>1.1399999999999999</v>
      </c>
      <c r="H97" s="43">
        <v>1</v>
      </c>
      <c r="I97" s="43">
        <v>0.04</v>
      </c>
      <c r="J97" s="43">
        <v>11.8</v>
      </c>
      <c r="K97" s="44">
        <v>1052</v>
      </c>
      <c r="L97" s="43">
        <v>3.93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3">SUM(G90:G98)</f>
        <v>35.000000000000007</v>
      </c>
      <c r="H99" s="19">
        <f t="shared" ref="H99" si="44">SUM(H90:H98)</f>
        <v>22</v>
      </c>
      <c r="I99" s="19">
        <f t="shared" ref="I99" si="45">SUM(I90:I98)</f>
        <v>93.33</v>
      </c>
      <c r="J99" s="19">
        <f t="shared" ref="J99:L99" si="46">SUM(J90:J98)</f>
        <v>731.49999999999989</v>
      </c>
      <c r="K99" s="25"/>
      <c r="L99" s="19">
        <f t="shared" si="46"/>
        <v>140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1255</v>
      </c>
      <c r="G100" s="32">
        <f t="shared" ref="G100" si="47">G89+G99</f>
        <v>58.730000000000004</v>
      </c>
      <c r="H100" s="32">
        <f t="shared" ref="H100" si="48">H89+H99</f>
        <v>50</v>
      </c>
      <c r="I100" s="32">
        <f t="shared" ref="I100" si="49">I89+I99</f>
        <v>180.01999999999998</v>
      </c>
      <c r="J100" s="32">
        <f t="shared" ref="J100:L100" si="50">J89+J99</f>
        <v>1433.7999999999997</v>
      </c>
      <c r="K100" s="32"/>
      <c r="L100" s="32">
        <f t="shared" si="50"/>
        <v>244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120</v>
      </c>
      <c r="G101" s="40">
        <v>12.28</v>
      </c>
      <c r="H101" s="40">
        <v>14</v>
      </c>
      <c r="I101" s="40">
        <v>2.2200000000000002</v>
      </c>
      <c r="J101" s="40">
        <v>188.6</v>
      </c>
      <c r="K101" s="41">
        <v>891</v>
      </c>
      <c r="L101" s="40">
        <v>53.7</v>
      </c>
    </row>
    <row r="102" spans="1:12" ht="14.4" x14ac:dyDescent="0.3">
      <c r="A102" s="23"/>
      <c r="B102" s="15"/>
      <c r="C102" s="11"/>
      <c r="D102" s="6"/>
      <c r="E102" s="42" t="s">
        <v>78</v>
      </c>
      <c r="F102" s="43">
        <v>30</v>
      </c>
      <c r="G102" s="43">
        <v>5</v>
      </c>
      <c r="H102" s="43">
        <v>3</v>
      </c>
      <c r="I102" s="43">
        <v>16.41</v>
      </c>
      <c r="J102" s="43">
        <v>117.8</v>
      </c>
      <c r="K102" s="44">
        <v>810</v>
      </c>
      <c r="L102" s="43">
        <v>16.39</v>
      </c>
    </row>
    <row r="103" spans="1:12" ht="14.4" x14ac:dyDescent="0.3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0.06</v>
      </c>
      <c r="H103" s="43"/>
      <c r="I103" s="43">
        <v>15.16</v>
      </c>
      <c r="J103" s="43">
        <v>59.9</v>
      </c>
      <c r="K103" s="44">
        <v>686</v>
      </c>
      <c r="L103" s="43">
        <v>6.5</v>
      </c>
    </row>
    <row r="104" spans="1:12" ht="14.4" x14ac:dyDescent="0.3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3.4</v>
      </c>
      <c r="H104" s="43">
        <v>1</v>
      </c>
      <c r="I104" s="43">
        <v>17</v>
      </c>
      <c r="J104" s="43">
        <v>103.6</v>
      </c>
      <c r="K104" s="44">
        <v>1148</v>
      </c>
      <c r="L104" s="43">
        <v>5.72</v>
      </c>
    </row>
    <row r="105" spans="1:12" ht="14.4" x14ac:dyDescent="0.3">
      <c r="A105" s="23"/>
      <c r="B105" s="15"/>
      <c r="C105" s="11"/>
      <c r="D105" s="7" t="s">
        <v>24</v>
      </c>
      <c r="E105" s="42" t="s">
        <v>43</v>
      </c>
      <c r="F105" s="43">
        <v>110</v>
      </c>
      <c r="G105" s="43">
        <v>0.44</v>
      </c>
      <c r="H105" s="43"/>
      <c r="I105" s="43">
        <v>10.78</v>
      </c>
      <c r="J105" s="43">
        <v>51.7</v>
      </c>
      <c r="K105" s="44">
        <v>976.03</v>
      </c>
      <c r="L105" s="43">
        <v>21.69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21.18</v>
      </c>
      <c r="H108" s="19">
        <f t="shared" si="51"/>
        <v>18</v>
      </c>
      <c r="I108" s="19">
        <f t="shared" si="51"/>
        <v>61.57</v>
      </c>
      <c r="J108" s="19">
        <f t="shared" si="51"/>
        <v>521.6</v>
      </c>
      <c r="K108" s="25"/>
      <c r="L108" s="19">
        <f t="shared" ref="L108" si="52">SUM(L101:L107)</f>
        <v>104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79</v>
      </c>
      <c r="F109" s="43">
        <v>60</v>
      </c>
      <c r="G109" s="43">
        <v>1.1200000000000001</v>
      </c>
      <c r="H109" s="43">
        <v>3</v>
      </c>
      <c r="I109" s="43">
        <v>8.0500000000000007</v>
      </c>
      <c r="J109" s="43">
        <v>59.5</v>
      </c>
      <c r="K109" s="44">
        <v>834</v>
      </c>
      <c r="L109" s="43">
        <v>14.66</v>
      </c>
    </row>
    <row r="110" spans="1:12" ht="14.4" x14ac:dyDescent="0.3">
      <c r="A110" s="23"/>
      <c r="B110" s="15"/>
      <c r="C110" s="11"/>
      <c r="D110" s="7" t="s">
        <v>27</v>
      </c>
      <c r="E110" s="42" t="s">
        <v>80</v>
      </c>
      <c r="F110" s="43">
        <v>200</v>
      </c>
      <c r="G110" s="43">
        <v>5.33</v>
      </c>
      <c r="H110" s="43">
        <v>3</v>
      </c>
      <c r="I110" s="43">
        <v>14.51</v>
      </c>
      <c r="J110" s="43">
        <v>105.7</v>
      </c>
      <c r="K110" s="44">
        <v>52</v>
      </c>
      <c r="L110" s="43">
        <v>33.51</v>
      </c>
    </row>
    <row r="111" spans="1:12" ht="14.4" x14ac:dyDescent="0.3">
      <c r="A111" s="23"/>
      <c r="B111" s="15"/>
      <c r="C111" s="11"/>
      <c r="D111" s="7" t="s">
        <v>28</v>
      </c>
      <c r="E111" s="42" t="s">
        <v>81</v>
      </c>
      <c r="F111" s="43">
        <v>90</v>
      </c>
      <c r="G111" s="43">
        <v>19.52</v>
      </c>
      <c r="H111" s="43">
        <v>6</v>
      </c>
      <c r="I111" s="43">
        <v>3.45</v>
      </c>
      <c r="J111" s="43">
        <v>146.5</v>
      </c>
      <c r="K111" s="44">
        <v>1105</v>
      </c>
      <c r="L111" s="43">
        <v>63.87</v>
      </c>
    </row>
    <row r="112" spans="1:12" ht="14.4" x14ac:dyDescent="0.3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3.35</v>
      </c>
      <c r="H112" s="43">
        <v>5</v>
      </c>
      <c r="I112" s="43">
        <v>35.01</v>
      </c>
      <c r="J112" s="43">
        <v>220.5</v>
      </c>
      <c r="K112" s="44">
        <v>512</v>
      </c>
      <c r="L112" s="43">
        <v>12.63</v>
      </c>
    </row>
    <row r="113" spans="1:12" ht="14.4" x14ac:dyDescent="0.3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0.46</v>
      </c>
      <c r="H113" s="43"/>
      <c r="I113" s="43">
        <v>27.49</v>
      </c>
      <c r="J113" s="43">
        <v>115.7</v>
      </c>
      <c r="K113" s="44">
        <v>928</v>
      </c>
      <c r="L113" s="43">
        <v>9.1300000000000008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20</v>
      </c>
      <c r="G114" s="43">
        <v>1.62</v>
      </c>
      <c r="H114" s="43"/>
      <c r="I114" s="43">
        <v>9.76</v>
      </c>
      <c r="J114" s="43">
        <v>48.4</v>
      </c>
      <c r="K114" s="44">
        <v>897</v>
      </c>
      <c r="L114" s="43">
        <v>2.97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1.7</v>
      </c>
      <c r="H115" s="43">
        <v>1</v>
      </c>
      <c r="I115" s="43">
        <v>8.5</v>
      </c>
      <c r="J115" s="43">
        <v>51.8</v>
      </c>
      <c r="K115" s="44">
        <v>1148</v>
      </c>
      <c r="L115" s="43">
        <v>3.23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3">SUM(G109:G117)</f>
        <v>33.1</v>
      </c>
      <c r="H118" s="19">
        <f t="shared" si="53"/>
        <v>18</v>
      </c>
      <c r="I118" s="19">
        <f t="shared" si="53"/>
        <v>106.77</v>
      </c>
      <c r="J118" s="19">
        <f t="shared" si="53"/>
        <v>748.1</v>
      </c>
      <c r="K118" s="25"/>
      <c r="L118" s="19">
        <f t="shared" ref="L118" si="54">SUM(L109:L117)</f>
        <v>139.99999999999997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1240</v>
      </c>
      <c r="G119" s="32">
        <f t="shared" ref="G119" si="55">G108+G118</f>
        <v>54.28</v>
      </c>
      <c r="H119" s="32">
        <f t="shared" ref="H119" si="56">H108+H118</f>
        <v>36</v>
      </c>
      <c r="I119" s="32">
        <f t="shared" ref="I119" si="57">I108+I118</f>
        <v>168.34</v>
      </c>
      <c r="J119" s="32">
        <f t="shared" ref="J119:L119" si="58">J108+J118</f>
        <v>1269.7</v>
      </c>
      <c r="K119" s="32"/>
      <c r="L119" s="32">
        <f t="shared" si="58"/>
        <v>243.99999999999997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112</v>
      </c>
      <c r="F120" s="40">
        <v>90</v>
      </c>
      <c r="G120" s="40">
        <f>13.33+0.42</f>
        <v>13.75</v>
      </c>
      <c r="H120" s="40">
        <v>5</v>
      </c>
      <c r="I120" s="40">
        <f>4.33+2.02</f>
        <v>6.35</v>
      </c>
      <c r="J120" s="40">
        <f>144+23.7</f>
        <v>167.7</v>
      </c>
      <c r="K120" s="41">
        <v>1028</v>
      </c>
      <c r="L120" s="40">
        <f>39.19+6.4</f>
        <v>45.589999999999996</v>
      </c>
    </row>
    <row r="121" spans="1:12" ht="14.4" x14ac:dyDescent="0.3">
      <c r="A121" s="14"/>
      <c r="B121" s="15"/>
      <c r="C121" s="11"/>
      <c r="D121" s="6"/>
      <c r="E121" s="42" t="s">
        <v>56</v>
      </c>
      <c r="F121" s="43">
        <v>100</v>
      </c>
      <c r="G121" s="43">
        <v>5.04</v>
      </c>
      <c r="H121" s="43">
        <v>4</v>
      </c>
      <c r="I121" s="43">
        <v>26.23</v>
      </c>
      <c r="J121" s="43">
        <v>160.5</v>
      </c>
      <c r="K121" s="44">
        <v>998</v>
      </c>
      <c r="L121" s="43">
        <v>12.79</v>
      </c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/>
      <c r="H122" s="43"/>
      <c r="I122" s="43">
        <v>14.97</v>
      </c>
      <c r="J122" s="43">
        <v>59.9</v>
      </c>
      <c r="K122" s="44">
        <v>828</v>
      </c>
      <c r="L122" s="43">
        <v>4.6500000000000004</v>
      </c>
    </row>
    <row r="123" spans="1:12" ht="14.4" x14ac:dyDescent="0.3">
      <c r="A123" s="14"/>
      <c r="B123" s="15"/>
      <c r="C123" s="11"/>
      <c r="D123" s="7" t="s">
        <v>23</v>
      </c>
      <c r="E123" s="42" t="s">
        <v>48</v>
      </c>
      <c r="F123" s="43">
        <v>30</v>
      </c>
      <c r="G123" s="43">
        <v>2.5499999999999998</v>
      </c>
      <c r="H123" s="43">
        <v>1</v>
      </c>
      <c r="I123" s="43">
        <v>12.75</v>
      </c>
      <c r="J123" s="43">
        <v>77.7</v>
      </c>
      <c r="K123" s="44">
        <v>1148</v>
      </c>
      <c r="L123" s="43">
        <v>5.72</v>
      </c>
    </row>
    <row r="124" spans="1:12" ht="14.4" x14ac:dyDescent="0.3">
      <c r="A124" s="14"/>
      <c r="B124" s="15"/>
      <c r="C124" s="11"/>
      <c r="D124" s="7" t="s">
        <v>24</v>
      </c>
      <c r="E124" s="42" t="s">
        <v>106</v>
      </c>
      <c r="F124" s="43">
        <v>50</v>
      </c>
      <c r="G124" s="43">
        <v>5.67</v>
      </c>
      <c r="H124" s="43">
        <v>4</v>
      </c>
      <c r="I124" s="43">
        <v>33</v>
      </c>
      <c r="J124" s="43">
        <v>67.400000000000006</v>
      </c>
      <c r="K124" s="44">
        <v>604</v>
      </c>
      <c r="L124" s="43">
        <v>30.39</v>
      </c>
    </row>
    <row r="125" spans="1:12" ht="14.4" x14ac:dyDescent="0.3">
      <c r="A125" s="14"/>
      <c r="B125" s="15"/>
      <c r="C125" s="11"/>
      <c r="D125" s="6"/>
      <c r="E125" s="42" t="s">
        <v>42</v>
      </c>
      <c r="F125" s="43">
        <v>30</v>
      </c>
      <c r="G125" s="43">
        <v>2.4300000000000002</v>
      </c>
      <c r="H125" s="43"/>
      <c r="I125" s="43">
        <v>14.64</v>
      </c>
      <c r="J125" s="43">
        <v>72.599999999999994</v>
      </c>
      <c r="K125" s="44">
        <v>897</v>
      </c>
      <c r="L125" s="43">
        <v>4.8600000000000003</v>
      </c>
    </row>
    <row r="126" spans="1:12" ht="14.4" x14ac:dyDescent="0.3">
      <c r="A126" s="14"/>
      <c r="B126" s="15"/>
      <c r="C126" s="11"/>
      <c r="D126" s="6"/>
      <c r="E126" s="51"/>
      <c r="F126" s="51"/>
      <c r="G126" s="51"/>
      <c r="H126" s="51"/>
      <c r="I126" s="51"/>
      <c r="J126" s="51"/>
      <c r="K126" s="51"/>
      <c r="L126" s="5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SUM(F120:F125)</f>
        <v>500</v>
      </c>
      <c r="G127" s="19">
        <f>SUM(G120:G125)</f>
        <v>29.439999999999998</v>
      </c>
      <c r="H127" s="19">
        <f>SUM(H120:H125)</f>
        <v>14</v>
      </c>
      <c r="I127" s="19">
        <f>SUM(I120:I125)</f>
        <v>107.94</v>
      </c>
      <c r="J127" s="19">
        <f>SUM(J120:J125)</f>
        <v>605.79999999999995</v>
      </c>
      <c r="K127" s="25"/>
      <c r="L127" s="19">
        <f>SUM(L120:L125)</f>
        <v>104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0.56999999999999995</v>
      </c>
      <c r="H128" s="43">
        <v>6</v>
      </c>
      <c r="I128" s="43">
        <v>4.97</v>
      </c>
      <c r="J128" s="43">
        <v>76.8</v>
      </c>
      <c r="K128" s="44">
        <v>817</v>
      </c>
      <c r="L128" s="43">
        <v>10.65</v>
      </c>
    </row>
    <row r="129" spans="1:12" ht="14.4" x14ac:dyDescent="0.3">
      <c r="A129" s="14"/>
      <c r="B129" s="15"/>
      <c r="C129" s="11"/>
      <c r="D129" s="7" t="s">
        <v>27</v>
      </c>
      <c r="E129" s="42" t="s">
        <v>83</v>
      </c>
      <c r="F129" s="43">
        <v>200</v>
      </c>
      <c r="G129" s="43">
        <v>3.03</v>
      </c>
      <c r="H129" s="43">
        <v>6</v>
      </c>
      <c r="I129" s="43">
        <v>13.87</v>
      </c>
      <c r="J129" s="43">
        <v>118</v>
      </c>
      <c r="K129" s="44">
        <v>1021</v>
      </c>
      <c r="L129" s="43">
        <v>21.26</v>
      </c>
    </row>
    <row r="130" spans="1:12" ht="14.4" x14ac:dyDescent="0.3">
      <c r="A130" s="14"/>
      <c r="B130" s="15"/>
      <c r="C130" s="11"/>
      <c r="D130" s="7" t="s">
        <v>28</v>
      </c>
      <c r="E130" s="42" t="s">
        <v>84</v>
      </c>
      <c r="F130" s="43">
        <v>200</v>
      </c>
      <c r="G130" s="43">
        <v>26.52</v>
      </c>
      <c r="H130" s="43">
        <v>10</v>
      </c>
      <c r="I130" s="43">
        <v>29.12</v>
      </c>
      <c r="J130" s="43">
        <v>314.2</v>
      </c>
      <c r="K130" s="44">
        <v>1149</v>
      </c>
      <c r="L130" s="43">
        <v>93.31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0.12</v>
      </c>
      <c r="H132" s="43"/>
      <c r="I132" s="43">
        <v>14.85</v>
      </c>
      <c r="J132" s="43">
        <v>61.1</v>
      </c>
      <c r="K132" s="44">
        <v>930</v>
      </c>
      <c r="L132" s="43">
        <v>5.93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20</v>
      </c>
      <c r="G133" s="43">
        <v>1.62</v>
      </c>
      <c r="H133" s="43"/>
      <c r="I133" s="43">
        <v>9.76</v>
      </c>
      <c r="J133" s="43">
        <v>48.4</v>
      </c>
      <c r="K133" s="44">
        <v>897</v>
      </c>
      <c r="L133" s="43">
        <v>2.64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1.7</v>
      </c>
      <c r="H134" s="43">
        <v>1</v>
      </c>
      <c r="I134" s="43">
        <v>8.5</v>
      </c>
      <c r="J134" s="43">
        <v>51.8</v>
      </c>
      <c r="K134" s="44">
        <v>1148</v>
      </c>
      <c r="L134" s="43">
        <v>2.88</v>
      </c>
    </row>
    <row r="135" spans="1:12" ht="14.4" x14ac:dyDescent="0.3">
      <c r="A135" s="14"/>
      <c r="B135" s="15"/>
      <c r="C135" s="11"/>
      <c r="D135" s="6"/>
      <c r="E135" s="42" t="s">
        <v>58</v>
      </c>
      <c r="F135" s="43">
        <v>5</v>
      </c>
      <c r="G135" s="43">
        <v>1.1399999999999999</v>
      </c>
      <c r="H135" s="43">
        <v>1</v>
      </c>
      <c r="I135" s="43">
        <v>0.04</v>
      </c>
      <c r="J135" s="43">
        <v>11.8</v>
      </c>
      <c r="K135" s="44">
        <v>1052</v>
      </c>
      <c r="L135" s="43">
        <v>3.33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59">SUM(G128:G136)</f>
        <v>34.700000000000003</v>
      </c>
      <c r="H137" s="19">
        <f t="shared" si="59"/>
        <v>24</v>
      </c>
      <c r="I137" s="19">
        <f t="shared" si="59"/>
        <v>81.110000000000014</v>
      </c>
      <c r="J137" s="19">
        <f t="shared" si="59"/>
        <v>682.09999999999991</v>
      </c>
      <c r="K137" s="25"/>
      <c r="L137" s="19">
        <f t="shared" ref="L137" si="60">SUM(L128:L136)</f>
        <v>140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1205</v>
      </c>
      <c r="G138" s="32">
        <f t="shared" ref="G138" si="61">G127+G137</f>
        <v>64.14</v>
      </c>
      <c r="H138" s="32">
        <f t="shared" ref="H138" si="62">H127+H137</f>
        <v>38</v>
      </c>
      <c r="I138" s="32">
        <f t="shared" ref="I138" si="63">I127+I137</f>
        <v>189.05</v>
      </c>
      <c r="J138" s="32">
        <f t="shared" ref="J138:L138" si="64">J127+J137</f>
        <v>1287.8999999999999</v>
      </c>
      <c r="K138" s="32"/>
      <c r="L138" s="32">
        <f t="shared" si="64"/>
        <v>244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200</v>
      </c>
      <c r="G139" s="40">
        <v>6.43</v>
      </c>
      <c r="H139" s="40">
        <v>4</v>
      </c>
      <c r="I139" s="40">
        <v>32.03</v>
      </c>
      <c r="J139" s="40">
        <v>238</v>
      </c>
      <c r="K139" s="41">
        <v>851</v>
      </c>
      <c r="L139" s="40">
        <v>27.36</v>
      </c>
    </row>
    <row r="140" spans="1:12" ht="14.4" x14ac:dyDescent="0.3">
      <c r="A140" s="23"/>
      <c r="B140" s="15"/>
      <c r="C140" s="11"/>
      <c r="D140" s="6"/>
      <c r="E140" s="42" t="s">
        <v>86</v>
      </c>
      <c r="F140" s="43">
        <v>30</v>
      </c>
      <c r="G140" s="43">
        <v>1.88</v>
      </c>
      <c r="H140" s="43">
        <v>6</v>
      </c>
      <c r="I140" s="43">
        <v>12.41</v>
      </c>
      <c r="J140" s="43">
        <v>113.3</v>
      </c>
      <c r="K140" s="44">
        <v>808</v>
      </c>
      <c r="L140" s="43">
        <v>26.83</v>
      </c>
    </row>
    <row r="141" spans="1:12" ht="14.4" x14ac:dyDescent="0.3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0.46</v>
      </c>
      <c r="H141" s="43"/>
      <c r="I141" s="43">
        <v>27.49</v>
      </c>
      <c r="J141" s="43">
        <v>115.7</v>
      </c>
      <c r="K141" s="44">
        <v>928</v>
      </c>
      <c r="L141" s="43">
        <v>11.33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1.7</v>
      </c>
      <c r="H142" s="43">
        <v>1</v>
      </c>
      <c r="I142" s="43">
        <v>8.5</v>
      </c>
      <c r="J142" s="43">
        <v>51.8</v>
      </c>
      <c r="K142" s="44">
        <v>1148</v>
      </c>
      <c r="L142" s="43">
        <v>4.4800000000000004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110</v>
      </c>
      <c r="G143" s="43">
        <v>0.44</v>
      </c>
      <c r="H143" s="43"/>
      <c r="I143" s="43">
        <v>10.78</v>
      </c>
      <c r="J143" s="43">
        <v>51.7</v>
      </c>
      <c r="K143" s="44">
        <v>976.03</v>
      </c>
      <c r="L143" s="43">
        <v>34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5">SUM(G139:G145)</f>
        <v>10.909999999999998</v>
      </c>
      <c r="H146" s="19">
        <f t="shared" si="65"/>
        <v>11</v>
      </c>
      <c r="I146" s="19">
        <f t="shared" si="65"/>
        <v>91.21</v>
      </c>
      <c r="J146" s="19">
        <f t="shared" si="65"/>
        <v>570.5</v>
      </c>
      <c r="K146" s="25"/>
      <c r="L146" s="19">
        <f t="shared" ref="L146" si="66">SUM(L139:L145)</f>
        <v>104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107</v>
      </c>
      <c r="F147" s="43">
        <v>60</v>
      </c>
      <c r="G147" s="43">
        <v>1.05</v>
      </c>
      <c r="H147" s="43">
        <v>3</v>
      </c>
      <c r="I147" s="43">
        <v>5.95</v>
      </c>
      <c r="J147" s="43">
        <v>56.6</v>
      </c>
      <c r="K147" s="44">
        <v>818</v>
      </c>
      <c r="L147" s="43">
        <v>16.079999999999998</v>
      </c>
    </row>
    <row r="148" spans="1:12" ht="14.4" x14ac:dyDescent="0.3">
      <c r="A148" s="23"/>
      <c r="B148" s="15"/>
      <c r="C148" s="11"/>
      <c r="D148" s="7" t="s">
        <v>27</v>
      </c>
      <c r="E148" s="42" t="s">
        <v>87</v>
      </c>
      <c r="F148" s="43">
        <v>200</v>
      </c>
      <c r="G148" s="43">
        <v>4.7</v>
      </c>
      <c r="H148" s="43">
        <v>4</v>
      </c>
      <c r="I148" s="43">
        <v>17.18</v>
      </c>
      <c r="J148" s="43">
        <v>125.3</v>
      </c>
      <c r="K148" s="44">
        <v>139</v>
      </c>
      <c r="L148" s="43">
        <v>13.07</v>
      </c>
    </row>
    <row r="149" spans="1:12" ht="14.4" x14ac:dyDescent="0.3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15.6</v>
      </c>
      <c r="H149" s="43">
        <v>5</v>
      </c>
      <c r="I149" s="43">
        <v>3.23</v>
      </c>
      <c r="J149" s="43">
        <v>119</v>
      </c>
      <c r="K149" s="44">
        <v>1296</v>
      </c>
      <c r="L149" s="43">
        <v>62.01</v>
      </c>
    </row>
    <row r="150" spans="1:12" ht="14.4" x14ac:dyDescent="0.3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7.55</v>
      </c>
      <c r="H150" s="43">
        <v>6</v>
      </c>
      <c r="I150" s="43">
        <v>39.35</v>
      </c>
      <c r="J150" s="43">
        <v>240.8</v>
      </c>
      <c r="K150" s="44">
        <v>998</v>
      </c>
      <c r="L150" s="43">
        <v>20.92</v>
      </c>
    </row>
    <row r="151" spans="1:12" ht="14.4" x14ac:dyDescent="0.3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0.2</v>
      </c>
      <c r="H151" s="43"/>
      <c r="I151" s="43">
        <v>25.73</v>
      </c>
      <c r="J151" s="43">
        <v>105.2</v>
      </c>
      <c r="K151" s="44">
        <v>925</v>
      </c>
      <c r="L151" s="43">
        <v>20.52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20</v>
      </c>
      <c r="G152" s="43">
        <v>1.62</v>
      </c>
      <c r="H152" s="43"/>
      <c r="I152" s="43">
        <v>9.76</v>
      </c>
      <c r="J152" s="43">
        <v>48.4</v>
      </c>
      <c r="K152" s="44">
        <v>897</v>
      </c>
      <c r="L152" s="43">
        <v>3.54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20</v>
      </c>
      <c r="G153" s="43">
        <v>1.7</v>
      </c>
      <c r="H153" s="43">
        <v>1</v>
      </c>
      <c r="I153" s="43">
        <v>8.5</v>
      </c>
      <c r="J153" s="43">
        <v>51.8</v>
      </c>
      <c r="K153" s="44">
        <v>1148</v>
      </c>
      <c r="L153" s="43">
        <v>3.86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67">SUM(G147:G155)</f>
        <v>32.42</v>
      </c>
      <c r="H156" s="19">
        <f t="shared" si="67"/>
        <v>19</v>
      </c>
      <c r="I156" s="19">
        <f t="shared" si="67"/>
        <v>109.70000000000002</v>
      </c>
      <c r="J156" s="19">
        <f t="shared" si="67"/>
        <v>747.1</v>
      </c>
      <c r="K156" s="25"/>
      <c r="L156" s="19">
        <f t="shared" ref="L156" si="68">SUM(L147:L155)</f>
        <v>140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1300</v>
      </c>
      <c r="G157" s="32">
        <f t="shared" ref="G157" si="69">G146+G156</f>
        <v>43.33</v>
      </c>
      <c r="H157" s="32">
        <f t="shared" ref="H157" si="70">H146+H156</f>
        <v>30</v>
      </c>
      <c r="I157" s="32">
        <f t="shared" ref="I157" si="71">I146+I156</f>
        <v>200.91000000000003</v>
      </c>
      <c r="J157" s="32">
        <f t="shared" ref="J157:L157" si="72">J146+J156</f>
        <v>1317.6</v>
      </c>
      <c r="K157" s="32"/>
      <c r="L157" s="32">
        <f t="shared" si="72"/>
        <v>244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90</v>
      </c>
      <c r="G158" s="40">
        <v>12.06</v>
      </c>
      <c r="H158" s="40">
        <v>24</v>
      </c>
      <c r="I158" s="40">
        <v>5.93</v>
      </c>
      <c r="J158" s="40">
        <v>290.5</v>
      </c>
      <c r="K158" s="41">
        <v>1027</v>
      </c>
      <c r="L158" s="40">
        <v>74.75</v>
      </c>
    </row>
    <row r="159" spans="1:12" ht="14.4" x14ac:dyDescent="0.3">
      <c r="A159" s="23"/>
      <c r="B159" s="15"/>
      <c r="C159" s="11"/>
      <c r="D159" s="6"/>
      <c r="E159" s="42" t="s">
        <v>64</v>
      </c>
      <c r="F159" s="43">
        <v>150</v>
      </c>
      <c r="G159" s="43">
        <v>5.92</v>
      </c>
      <c r="H159" s="43">
        <v>5</v>
      </c>
      <c r="I159" s="43">
        <v>35.96</v>
      </c>
      <c r="J159" s="43">
        <v>220.4</v>
      </c>
      <c r="K159" s="44">
        <v>516</v>
      </c>
      <c r="L159" s="43">
        <v>13.91</v>
      </c>
    </row>
    <row r="160" spans="1:12" ht="14.4" x14ac:dyDescent="0.3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0.1</v>
      </c>
      <c r="H160" s="43"/>
      <c r="I160" s="43">
        <v>14.97</v>
      </c>
      <c r="J160" s="43">
        <v>59.9</v>
      </c>
      <c r="K160" s="44">
        <v>971</v>
      </c>
      <c r="L160" s="43">
        <v>7.22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20</v>
      </c>
      <c r="G161" s="43">
        <v>1.62</v>
      </c>
      <c r="H161" s="43"/>
      <c r="I161" s="43">
        <v>9.76</v>
      </c>
      <c r="J161" s="43">
        <v>48.4</v>
      </c>
      <c r="K161" s="44">
        <v>897</v>
      </c>
      <c r="L161" s="43">
        <v>2.99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92</v>
      </c>
      <c r="F163" s="43">
        <v>20</v>
      </c>
      <c r="G163" s="43">
        <v>0.14000000000000001</v>
      </c>
      <c r="H163" s="43">
        <v>1</v>
      </c>
      <c r="I163" s="43">
        <v>1.5</v>
      </c>
      <c r="J163" s="43">
        <v>15.7</v>
      </c>
      <c r="K163" s="44">
        <v>901</v>
      </c>
      <c r="L163" s="43">
        <v>1.61</v>
      </c>
    </row>
    <row r="164" spans="1:12" ht="14.4" x14ac:dyDescent="0.3">
      <c r="A164" s="23"/>
      <c r="B164" s="15"/>
      <c r="C164" s="11"/>
      <c r="D164" s="6"/>
      <c r="E164" s="42" t="s">
        <v>48</v>
      </c>
      <c r="F164" s="43">
        <v>20</v>
      </c>
      <c r="G164" s="43">
        <v>1.7</v>
      </c>
      <c r="H164" s="43">
        <v>1</v>
      </c>
      <c r="I164" s="43">
        <v>8.5</v>
      </c>
      <c r="J164" s="43">
        <v>51.8</v>
      </c>
      <c r="K164" s="44">
        <v>1148</v>
      </c>
      <c r="L164" s="43">
        <v>3.52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3">SUM(G158:G164)</f>
        <v>21.540000000000003</v>
      </c>
      <c r="H165" s="19">
        <f t="shared" si="73"/>
        <v>31</v>
      </c>
      <c r="I165" s="19">
        <f t="shared" si="73"/>
        <v>76.62</v>
      </c>
      <c r="J165" s="19">
        <f t="shared" si="73"/>
        <v>686.69999999999993</v>
      </c>
      <c r="K165" s="25"/>
      <c r="L165" s="19">
        <f t="shared" ref="L165" si="74">SUM(L158:L164)</f>
        <v>103.99999999999999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108</v>
      </c>
      <c r="F166" s="43">
        <v>60</v>
      </c>
      <c r="G166" s="43">
        <v>0.75</v>
      </c>
      <c r="H166" s="43">
        <v>3</v>
      </c>
      <c r="I166" s="43">
        <v>11.02</v>
      </c>
      <c r="J166" s="43">
        <v>80.3</v>
      </c>
      <c r="K166" s="44">
        <v>992</v>
      </c>
      <c r="L166" s="43">
        <v>17.16</v>
      </c>
    </row>
    <row r="167" spans="1:12" ht="14.4" x14ac:dyDescent="0.3">
      <c r="A167" s="23"/>
      <c r="B167" s="15"/>
      <c r="C167" s="11"/>
      <c r="D167" s="7" t="s">
        <v>27</v>
      </c>
      <c r="E167" s="42" t="s">
        <v>93</v>
      </c>
      <c r="F167" s="43">
        <v>200</v>
      </c>
      <c r="G167" s="43">
        <v>2.02</v>
      </c>
      <c r="H167" s="43">
        <v>2</v>
      </c>
      <c r="I167" s="43">
        <v>18.96</v>
      </c>
      <c r="J167" s="43">
        <v>104.1</v>
      </c>
      <c r="K167" s="44">
        <v>1113</v>
      </c>
      <c r="L167" s="43">
        <v>20.6</v>
      </c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15.33</v>
      </c>
      <c r="H168" s="43">
        <v>8</v>
      </c>
      <c r="I168" s="43">
        <v>3.28</v>
      </c>
      <c r="J168" s="43">
        <v>136.69999999999999</v>
      </c>
      <c r="K168" s="44">
        <v>1070</v>
      </c>
      <c r="L168" s="43">
        <v>65.790000000000006</v>
      </c>
    </row>
    <row r="169" spans="1:12" ht="14.4" x14ac:dyDescent="0.3">
      <c r="A169" s="23"/>
      <c r="B169" s="15"/>
      <c r="C169" s="11"/>
      <c r="D169" s="7" t="s">
        <v>29</v>
      </c>
      <c r="E169" s="42" t="s">
        <v>46</v>
      </c>
      <c r="F169" s="43">
        <v>150</v>
      </c>
      <c r="G169" s="43">
        <v>3.35</v>
      </c>
      <c r="H169" s="43">
        <v>5</v>
      </c>
      <c r="I169" s="43">
        <v>35.01</v>
      </c>
      <c r="J169" s="43">
        <v>220.5</v>
      </c>
      <c r="K169" s="44">
        <v>512</v>
      </c>
      <c r="L169" s="43">
        <v>14.41</v>
      </c>
    </row>
    <row r="170" spans="1:12" ht="14.4" x14ac:dyDescent="0.3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0.46</v>
      </c>
      <c r="H170" s="43"/>
      <c r="I170" s="43">
        <v>27.49</v>
      </c>
      <c r="J170" s="43">
        <v>115.7</v>
      </c>
      <c r="K170" s="44">
        <v>928</v>
      </c>
      <c r="L170" s="43">
        <v>10.41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1.62</v>
      </c>
      <c r="H171" s="43"/>
      <c r="I171" s="43">
        <v>9.76</v>
      </c>
      <c r="J171" s="43">
        <v>48.4</v>
      </c>
      <c r="K171" s="44">
        <v>897</v>
      </c>
      <c r="L171" s="43">
        <v>3.38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20</v>
      </c>
      <c r="G172" s="43">
        <v>1.7</v>
      </c>
      <c r="H172" s="43">
        <v>1</v>
      </c>
      <c r="I172" s="43">
        <v>8.5</v>
      </c>
      <c r="J172" s="43">
        <v>51.8</v>
      </c>
      <c r="K172" s="44">
        <v>1148</v>
      </c>
      <c r="L172" s="43">
        <v>3.99</v>
      </c>
    </row>
    <row r="173" spans="1:12" ht="14.4" x14ac:dyDescent="0.3">
      <c r="A173" s="23"/>
      <c r="B173" s="15"/>
      <c r="C173" s="11"/>
      <c r="D173" s="6"/>
      <c r="E173" s="42" t="s">
        <v>58</v>
      </c>
      <c r="F173" s="43">
        <v>5</v>
      </c>
      <c r="G173" s="43">
        <v>1.1399999999999999</v>
      </c>
      <c r="H173" s="43">
        <v>1</v>
      </c>
      <c r="I173" s="43">
        <v>0.04</v>
      </c>
      <c r="J173" s="43">
        <v>11.8</v>
      </c>
      <c r="K173" s="44">
        <v>1052</v>
      </c>
      <c r="L173" s="43">
        <v>4.26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75">SUM(G166:G174)</f>
        <v>26.370000000000005</v>
      </c>
      <c r="H175" s="19">
        <f t="shared" si="75"/>
        <v>20</v>
      </c>
      <c r="I175" s="19">
        <f t="shared" si="75"/>
        <v>114.06</v>
      </c>
      <c r="J175" s="19">
        <f t="shared" si="75"/>
        <v>769.29999999999984</v>
      </c>
      <c r="K175" s="25"/>
      <c r="L175" s="19">
        <f t="shared" ref="L175" si="76">SUM(L166:L174)</f>
        <v>140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1245</v>
      </c>
      <c r="G176" s="32">
        <f t="shared" ref="G176" si="77">G165+G175</f>
        <v>47.910000000000011</v>
      </c>
      <c r="H176" s="32">
        <f t="shared" ref="H176" si="78">H165+H175</f>
        <v>51</v>
      </c>
      <c r="I176" s="32">
        <f t="shared" ref="I176" si="79">I165+I175</f>
        <v>190.68</v>
      </c>
      <c r="J176" s="32">
        <f t="shared" ref="J176:L176" si="80">J165+J175</f>
        <v>1455.9999999999998</v>
      </c>
      <c r="K176" s="32"/>
      <c r="L176" s="32">
        <f t="shared" si="80"/>
        <v>244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16.57</v>
      </c>
      <c r="H177" s="40">
        <v>12</v>
      </c>
      <c r="I177" s="40">
        <v>22.93</v>
      </c>
      <c r="J177" s="40">
        <v>273.7</v>
      </c>
      <c r="K177" s="41">
        <v>1297</v>
      </c>
      <c r="L177" s="40">
        <v>58.38</v>
      </c>
    </row>
    <row r="178" spans="1:12" ht="14.4" x14ac:dyDescent="0.3">
      <c r="A178" s="23"/>
      <c r="B178" s="15"/>
      <c r="C178" s="11"/>
      <c r="D178" s="6"/>
      <c r="E178" s="42" t="s">
        <v>95</v>
      </c>
      <c r="F178" s="43">
        <v>40</v>
      </c>
      <c r="G178" s="43">
        <v>0.04</v>
      </c>
      <c r="H178" s="43"/>
      <c r="I178" s="43">
        <v>6.56</v>
      </c>
      <c r="J178" s="43">
        <v>27.1</v>
      </c>
      <c r="K178" s="44">
        <v>1142</v>
      </c>
      <c r="L178" s="43">
        <v>8.6</v>
      </c>
    </row>
    <row r="179" spans="1:12" ht="14.4" x14ac:dyDescent="0.3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0.06</v>
      </c>
      <c r="H179" s="43"/>
      <c r="I179" s="43">
        <v>15.16</v>
      </c>
      <c r="J179" s="43">
        <v>59.9</v>
      </c>
      <c r="K179" s="44">
        <v>686</v>
      </c>
      <c r="L179" s="43">
        <v>6.65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3.24</v>
      </c>
      <c r="H180" s="43"/>
      <c r="I180" s="43">
        <v>19.52</v>
      </c>
      <c r="J180" s="43">
        <v>96.8</v>
      </c>
      <c r="K180" s="44">
        <v>897</v>
      </c>
      <c r="L180" s="43">
        <v>4.97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78</v>
      </c>
      <c r="F182" s="43">
        <v>30</v>
      </c>
      <c r="G182" s="43">
        <v>5</v>
      </c>
      <c r="H182" s="43">
        <v>3</v>
      </c>
      <c r="I182" s="43">
        <v>16.41</v>
      </c>
      <c r="J182" s="43">
        <v>117.8</v>
      </c>
      <c r="K182" s="44">
        <v>810</v>
      </c>
      <c r="L182" s="43">
        <v>16.79</v>
      </c>
    </row>
    <row r="183" spans="1:12" ht="14.4" x14ac:dyDescent="0.3">
      <c r="A183" s="23"/>
      <c r="B183" s="15"/>
      <c r="C183" s="11"/>
      <c r="D183" s="6"/>
      <c r="E183" s="42" t="s">
        <v>72</v>
      </c>
      <c r="F183" s="43">
        <v>40</v>
      </c>
      <c r="G183" s="43">
        <v>3</v>
      </c>
      <c r="H183" s="43">
        <v>4</v>
      </c>
      <c r="I183" s="43">
        <v>29.76</v>
      </c>
      <c r="J183" s="43">
        <v>162.80000000000001</v>
      </c>
      <c r="K183" s="44">
        <v>1141</v>
      </c>
      <c r="L183" s="43">
        <v>8.61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1">SUM(G177:G183)</f>
        <v>27.909999999999997</v>
      </c>
      <c r="H184" s="19">
        <f t="shared" si="81"/>
        <v>19</v>
      </c>
      <c r="I184" s="19">
        <f t="shared" si="81"/>
        <v>110.34</v>
      </c>
      <c r="J184" s="19">
        <f t="shared" si="81"/>
        <v>738.09999999999991</v>
      </c>
      <c r="K184" s="25"/>
      <c r="L184" s="19">
        <f t="shared" ref="L184" si="82">SUM(L177:L183)</f>
        <v>104.00000000000001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60</v>
      </c>
      <c r="G185" s="43">
        <v>0.82</v>
      </c>
      <c r="H185" s="43">
        <v>4</v>
      </c>
      <c r="I185" s="43">
        <v>4.79</v>
      </c>
      <c r="J185" s="43">
        <v>62.8</v>
      </c>
      <c r="K185" s="44">
        <v>5.01</v>
      </c>
      <c r="L185" s="43">
        <v>10.54</v>
      </c>
    </row>
    <row r="186" spans="1:12" ht="26.4" x14ac:dyDescent="0.3">
      <c r="A186" s="23"/>
      <c r="B186" s="15"/>
      <c r="C186" s="11"/>
      <c r="D186" s="7" t="s">
        <v>27</v>
      </c>
      <c r="E186" s="42" t="s">
        <v>96</v>
      </c>
      <c r="F186" s="43">
        <v>200</v>
      </c>
      <c r="G186" s="43">
        <v>1.65</v>
      </c>
      <c r="H186" s="43">
        <v>5</v>
      </c>
      <c r="I186" s="43">
        <v>8.08</v>
      </c>
      <c r="J186" s="43">
        <v>84.3</v>
      </c>
      <c r="K186" s="44">
        <v>124</v>
      </c>
      <c r="L186" s="43">
        <v>18.39</v>
      </c>
    </row>
    <row r="187" spans="1:12" ht="14.4" x14ac:dyDescent="0.3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43">
        <v>14.92</v>
      </c>
      <c r="H187" s="43">
        <v>11</v>
      </c>
      <c r="I187" s="43">
        <v>9.44</v>
      </c>
      <c r="J187" s="43">
        <v>229.7</v>
      </c>
      <c r="K187" s="44">
        <v>1283.01</v>
      </c>
      <c r="L187" s="43">
        <v>57.27</v>
      </c>
    </row>
    <row r="188" spans="1:12" ht="14.4" x14ac:dyDescent="0.3">
      <c r="A188" s="23"/>
      <c r="B188" s="15"/>
      <c r="C188" s="11"/>
      <c r="D188" s="7" t="s">
        <v>29</v>
      </c>
      <c r="E188" s="42" t="s">
        <v>51</v>
      </c>
      <c r="F188" s="43">
        <v>150</v>
      </c>
      <c r="G188" s="43">
        <v>3.29</v>
      </c>
      <c r="H188" s="43">
        <v>5</v>
      </c>
      <c r="I188" s="43">
        <v>22.09</v>
      </c>
      <c r="J188" s="43">
        <v>147.69999999999999</v>
      </c>
      <c r="K188" s="44">
        <v>995</v>
      </c>
      <c r="L188" s="43">
        <v>31.62</v>
      </c>
    </row>
    <row r="189" spans="1:12" ht="14.4" x14ac:dyDescent="0.3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0.16</v>
      </c>
      <c r="H189" s="43"/>
      <c r="I189" s="43">
        <v>23.88</v>
      </c>
      <c r="J189" s="43">
        <v>99.1</v>
      </c>
      <c r="K189" s="44">
        <v>912</v>
      </c>
      <c r="L189" s="43">
        <v>10.62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1.62</v>
      </c>
      <c r="H190" s="43"/>
      <c r="I190" s="43">
        <v>9.76</v>
      </c>
      <c r="J190" s="43">
        <v>48.4</v>
      </c>
      <c r="K190" s="44">
        <v>897</v>
      </c>
      <c r="L190" s="43">
        <v>2.97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20</v>
      </c>
      <c r="G191" s="43">
        <v>1.7</v>
      </c>
      <c r="H191" s="43">
        <v>1</v>
      </c>
      <c r="I191" s="43">
        <v>8.5</v>
      </c>
      <c r="J191" s="43">
        <v>51.8</v>
      </c>
      <c r="K191" s="44">
        <v>1148</v>
      </c>
      <c r="L191" s="43">
        <v>3.24</v>
      </c>
    </row>
    <row r="192" spans="1:12" ht="14.4" x14ac:dyDescent="0.3">
      <c r="A192" s="23"/>
      <c r="B192" s="15"/>
      <c r="C192" s="11"/>
      <c r="D192" s="6"/>
      <c r="E192" s="42" t="s">
        <v>58</v>
      </c>
      <c r="F192" s="43">
        <v>5</v>
      </c>
      <c r="G192" s="43">
        <v>1.1399999999999999</v>
      </c>
      <c r="H192" s="43">
        <v>1</v>
      </c>
      <c r="I192" s="43">
        <v>0.04</v>
      </c>
      <c r="J192" s="43">
        <v>11.8</v>
      </c>
      <c r="K192" s="44">
        <v>1052</v>
      </c>
      <c r="L192" s="43">
        <v>3.74</v>
      </c>
    </row>
    <row r="193" spans="1:12" ht="14.4" x14ac:dyDescent="0.3">
      <c r="A193" s="23"/>
      <c r="B193" s="15"/>
      <c r="C193" s="11"/>
      <c r="D193" s="6"/>
      <c r="E193" s="42" t="s">
        <v>92</v>
      </c>
      <c r="F193" s="43">
        <v>20</v>
      </c>
      <c r="G193" s="43">
        <v>0.14000000000000001</v>
      </c>
      <c r="H193" s="43">
        <v>1</v>
      </c>
      <c r="I193" s="43">
        <v>1.5</v>
      </c>
      <c r="J193" s="43">
        <v>15.7</v>
      </c>
      <c r="K193" s="44">
        <v>901</v>
      </c>
      <c r="L193" s="43">
        <v>1.61</v>
      </c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3">SUM(G185:G193)</f>
        <v>25.44</v>
      </c>
      <c r="H194" s="19">
        <f t="shared" si="83"/>
        <v>28</v>
      </c>
      <c r="I194" s="19">
        <f t="shared" si="83"/>
        <v>88.080000000000013</v>
      </c>
      <c r="J194" s="19">
        <f t="shared" si="83"/>
        <v>751.3</v>
      </c>
      <c r="K194" s="25"/>
      <c r="L194" s="19">
        <f t="shared" ref="L194" si="84">SUM(L185:L193)</f>
        <v>140.00000000000003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1265</v>
      </c>
      <c r="G195" s="32">
        <f t="shared" ref="G195" si="85">G184+G194</f>
        <v>53.349999999999994</v>
      </c>
      <c r="H195" s="32">
        <f t="shared" ref="H195" si="86">H184+H194</f>
        <v>47</v>
      </c>
      <c r="I195" s="32">
        <f t="shared" ref="I195" si="87">I184+I194</f>
        <v>198.42000000000002</v>
      </c>
      <c r="J195" s="32">
        <f t="shared" ref="J195:L195" si="88">J184+J194</f>
        <v>1489.3999999999999</v>
      </c>
      <c r="K195" s="32"/>
      <c r="L195" s="32">
        <f t="shared" si="88"/>
        <v>244.00000000000006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1252.5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51.036999999999999</v>
      </c>
      <c r="H196" s="34">
        <f t="shared" si="89"/>
        <v>40.9</v>
      </c>
      <c r="I196" s="34">
        <f t="shared" si="89"/>
        <v>189.23700000000002</v>
      </c>
      <c r="J196" s="34">
        <f t="shared" si="89"/>
        <v>1357.4299999999998</v>
      </c>
      <c r="K196" s="34"/>
      <c r="L196" s="34">
        <f t="shared" ref="L196" si="90">(L24+L43+L62+L81+L100+L119+L138+L157+L176+L195)/(IF(L24=0,0,1)+IF(L43=0,0,1)+IF(L62=0,0,1)+IF(L81=0,0,1)+IF(L100=0,0,1)+IF(L119=0,0,1)+IF(L138=0,0,1)+IF(L157=0,0,1)+IF(L176=0,0,1)+IF(L195=0,0,1))</f>
        <v>244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Vulfaks (Алексей)</cp:lastModifiedBy>
  <cp:lastPrinted>2023-10-11T09:05:26Z</cp:lastPrinted>
  <dcterms:created xsi:type="dcterms:W3CDTF">2022-05-16T14:23:56Z</dcterms:created>
  <dcterms:modified xsi:type="dcterms:W3CDTF">2026-02-10T05:01:40Z</dcterms:modified>
</cp:coreProperties>
</file>